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Лист3" sheetId="1" r:id="rId1"/>
  </sheets>
  <calcPr calcId="144525" concurrentCalc="0"/>
</workbook>
</file>

<file path=xl/sharedStrings.xml><?xml version="1.0" encoding="utf-8"?>
<sst xmlns="http://schemas.openxmlformats.org/spreadsheetml/2006/main" count="21">
  <si>
    <t>Media, contra plata</t>
  </si>
  <si>
    <t>Media, gratuit</t>
  </si>
  <si>
    <t>Concurent electoral</t>
  </si>
  <si>
    <t>TV Moldova 1</t>
  </si>
  <si>
    <t>Radio Moldova</t>
  </si>
  <si>
    <t>total, lei</t>
  </si>
  <si>
    <t>TV M1, gratuit</t>
  </si>
  <si>
    <t>TV M2, gratuit</t>
  </si>
  <si>
    <t>Radio Moldova, gratuit</t>
  </si>
  <si>
    <t>Radio Moldova Tineret , gratuit</t>
  </si>
  <si>
    <t>min</t>
  </si>
  <si>
    <t>lei</t>
  </si>
  <si>
    <t>Marian Lupu</t>
  </si>
  <si>
    <t>Igor Dodon</t>
  </si>
  <si>
    <t>Dumitru Ciubasenco</t>
  </si>
  <si>
    <t>Irina Popenco</t>
  </si>
  <si>
    <t>Mihai Ghimpu</t>
  </si>
  <si>
    <t>Iurie Leanca</t>
  </si>
  <si>
    <t>Valeriu Ghiletki</t>
  </si>
  <si>
    <t>Maia Sandu</t>
  </si>
  <si>
    <t>total</t>
  </si>
</sst>
</file>

<file path=xl/styles.xml><?xml version="1.0" encoding="utf-8"?>
<styleSheet xmlns="http://schemas.openxmlformats.org/spreadsheetml/2006/main">
  <numFmts count="4">
    <numFmt numFmtId="176" formatCode="_-* #,##0.00\ _₽_-;\-* #,##0.00\ _₽_-;_-* &quot;-&quot;??\ _₽_-;_-@_-"/>
    <numFmt numFmtId="177" formatCode="_-* #,##0.00\ &quot;₽&quot;_-;\-* #,##0.00\ &quot;₽&quot;_-;_-* &quot;-&quot;??\ &quot;₽&quot;_-;_-@_-"/>
    <numFmt numFmtId="178" formatCode="_-* #,##0\ &quot;₽&quot;_-;\-* #,##0\ &quot;₽&quot;_-;_-* &quot;-&quot;\ &quot;₽&quot;_-;_-@_-"/>
    <numFmt numFmtId="179" formatCode="_-* #,##0\ _₽_-;\-* #,##0\ _₽_-;_-* &quot;-&quot;\ _₽_-;_-@_-"/>
  </numFmts>
  <fonts count="45"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family val="2"/>
      <charset val="0"/>
      <scheme val="minor"/>
    </font>
    <font>
      <sz val="11"/>
      <color indexed="10"/>
      <name val="Calibri"/>
      <family val="2"/>
      <charset val="204"/>
    </font>
    <font>
      <sz val="11"/>
      <color indexed="22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family val="2"/>
      <charset val="20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family val="2"/>
      <charset val="204"/>
      <scheme val="minor"/>
    </font>
    <font>
      <b/>
      <sz val="13"/>
      <color theme="3"/>
      <name val="Calibri"/>
      <family val="2"/>
      <charset val="0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Arial"/>
      <family val="2"/>
      <charset val="0"/>
    </font>
    <font>
      <b/>
      <sz val="18"/>
      <color indexed="62"/>
      <name val="Cambria"/>
      <family val="2"/>
      <charset val="204"/>
    </font>
    <font>
      <b/>
      <sz val="15"/>
      <color theme="3"/>
      <name val="Calibri"/>
      <family val="2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family val="2"/>
      <charset val="204"/>
      <scheme val="minor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1"/>
      <color indexed="52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charset val="0"/>
      <scheme val="major"/>
    </font>
    <font>
      <sz val="11"/>
      <color rgb="FFFF0000"/>
      <name val="Calibri"/>
      <family val="2"/>
      <charset val="204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7">
    <xf numFmtId="0" fontId="0" fillId="0" borderId="0"/>
    <xf numFmtId="0" fontId="10" fillId="10" borderId="36" applyNumberFormat="0" applyAlignment="0" applyProtection="0"/>
    <xf numFmtId="0" fontId="11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/>
    <xf numFmtId="178" fontId="4" fillId="0" borderId="0" applyFon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12" fillId="15" borderId="0" applyNumberFormat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1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22" borderId="0" applyNumberFormat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7" fillId="19" borderId="39" applyNumberFormat="0" applyAlignment="0" applyProtection="0"/>
    <xf numFmtId="0" fontId="19" fillId="0" borderId="0" applyNumberFormat="0" applyFill="0" applyBorder="0" applyAlignment="0" applyProtection="0">
      <alignment vertical="center"/>
    </xf>
    <xf numFmtId="0" fontId="4" fillId="25" borderId="41" applyNumberFormat="0" applyFont="0" applyAlignment="0" applyProtection="0"/>
    <xf numFmtId="0" fontId="1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/>
    <xf numFmtId="0" fontId="9" fillId="34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7" fillId="0" borderId="43" applyNumberFormat="0" applyFill="0" applyAlignment="0" applyProtection="0"/>
    <xf numFmtId="0" fontId="15" fillId="0" borderId="38" applyNumberFormat="0" applyFill="0" applyAlignment="0" applyProtection="0"/>
    <xf numFmtId="0" fontId="6" fillId="0" borderId="34" applyNumberFormat="0" applyFill="0" applyAlignment="0" applyProtection="0"/>
    <xf numFmtId="0" fontId="6" fillId="0" borderId="0" applyNumberFormat="0" applyFill="0" applyBorder="0" applyAlignment="0" applyProtection="0"/>
    <xf numFmtId="0" fontId="4" fillId="22" borderId="0" applyNumberFormat="0" applyBorder="0" applyAlignment="0" applyProtection="0"/>
    <xf numFmtId="0" fontId="2" fillId="3" borderId="33" applyNumberFormat="0" applyAlignment="0" applyProtection="0">
      <alignment vertical="center"/>
    </xf>
    <xf numFmtId="0" fontId="21" fillId="10" borderId="36" applyNumberFormat="0" applyAlignment="0" applyProtection="0">
      <alignment vertical="center"/>
    </xf>
    <xf numFmtId="0" fontId="16" fillId="19" borderId="33" applyNumberFormat="0" applyAlignment="0" applyProtection="0"/>
    <xf numFmtId="0" fontId="14" fillId="0" borderId="37" applyNumberFormat="0" applyFill="0" applyAlignment="0" applyProtection="0"/>
    <xf numFmtId="0" fontId="0" fillId="5" borderId="0" applyNumberFormat="0" applyBorder="0" applyAlignment="0" applyProtection="0"/>
    <xf numFmtId="0" fontId="29" fillId="35" borderId="0" applyNumberFormat="0" applyBorder="0" applyAlignment="0" applyProtection="0"/>
    <xf numFmtId="0" fontId="0" fillId="7" borderId="0" applyNumberFormat="0" applyBorder="0" applyAlignment="0" applyProtection="0"/>
    <xf numFmtId="0" fontId="9" fillId="38" borderId="0" applyNumberFormat="0" applyBorder="0" applyAlignment="0" applyProtection="0"/>
    <xf numFmtId="0" fontId="20" fillId="27" borderId="0" applyNumberFormat="0" applyBorder="0" applyAlignment="0" applyProtection="0"/>
    <xf numFmtId="0" fontId="9" fillId="24" borderId="0" applyNumberFormat="0" applyBorder="0" applyAlignment="0" applyProtection="0"/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1" borderId="0" applyNumberFormat="0" applyBorder="0" applyAlignment="0" applyProtection="0"/>
    <xf numFmtId="0" fontId="11" fillId="3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/>
    <xf numFmtId="0" fontId="9" fillId="16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/>
    <xf numFmtId="0" fontId="9" fillId="40" borderId="0" applyNumberFormat="0" applyBorder="0" applyAlignment="0" applyProtection="0"/>
    <xf numFmtId="0" fontId="11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/>
    <xf numFmtId="0" fontId="9" fillId="12" borderId="0" applyNumberFormat="0" applyBorder="0" applyAlignment="0" applyProtection="0"/>
    <xf numFmtId="0" fontId="13" fillId="32" borderId="0" applyNumberFormat="0" applyBorder="0" applyAlignment="0" applyProtection="0">
      <alignment vertical="center"/>
    </xf>
    <xf numFmtId="0" fontId="0" fillId="43" borderId="0" applyNumberFormat="0" applyBorder="0" applyAlignment="0" applyProtection="0"/>
    <xf numFmtId="0" fontId="4" fillId="30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0" fillId="42" borderId="0" applyNumberFormat="0" applyBorder="0" applyAlignment="0" applyProtection="0"/>
    <xf numFmtId="0" fontId="0" fillId="44" borderId="0" applyNumberFormat="0" applyBorder="0" applyAlignment="0" applyProtection="0"/>
    <xf numFmtId="0" fontId="0" fillId="31" borderId="0" applyNumberFormat="0" applyBorder="0" applyAlignment="0" applyProtection="0"/>
    <xf numFmtId="0" fontId="0" fillId="42" borderId="0" applyNumberFormat="0" applyBorder="0" applyAlignment="0" applyProtection="0"/>
    <xf numFmtId="0" fontId="0" fillId="33" borderId="0" applyNumberFormat="0" applyBorder="0" applyAlignment="0" applyProtection="0"/>
    <xf numFmtId="0" fontId="0" fillId="5" borderId="0" applyNumberFormat="0" applyBorder="0" applyAlignment="0" applyProtection="0"/>
    <xf numFmtId="0" fontId="4" fillId="23" borderId="0" applyNumberFormat="0" applyBorder="0" applyAlignment="0" applyProtection="0"/>
    <xf numFmtId="0" fontId="4" fillId="36" borderId="0" applyNumberFormat="0" applyBorder="0" applyAlignment="0" applyProtection="0"/>
    <xf numFmtId="0" fontId="4" fillId="13" borderId="0" applyNumberFormat="0" applyBorder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8" fillId="46" borderId="0" applyNumberFormat="0" applyBorder="0" applyAlignment="0" applyProtection="0"/>
    <xf numFmtId="0" fontId="8" fillId="44" borderId="0" applyNumberFormat="0" applyBorder="0" applyAlignment="0" applyProtection="0"/>
    <xf numFmtId="0" fontId="8" fillId="31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39" borderId="0" applyNumberFormat="0" applyBorder="0" applyAlignment="0" applyProtection="0"/>
    <xf numFmtId="0" fontId="9" fillId="8" borderId="0" applyNumberFormat="0" applyBorder="0" applyAlignment="0" applyProtection="0"/>
    <xf numFmtId="0" fontId="9" fillId="32" borderId="0" applyNumberFormat="0" applyBorder="0" applyAlignment="0" applyProtection="0"/>
    <xf numFmtId="0" fontId="8" fillId="46" borderId="0" applyNumberFormat="0" applyBorder="0" applyAlignment="0" applyProtection="0"/>
    <xf numFmtId="0" fontId="8" fillId="37" borderId="0" applyNumberFormat="0" applyBorder="0" applyAlignment="0" applyProtection="0"/>
    <xf numFmtId="0" fontId="8" fillId="47" borderId="0" applyNumberFormat="0" applyBorder="0" applyAlignment="0" applyProtection="0"/>
    <xf numFmtId="0" fontId="8" fillId="46" borderId="0" applyNumberFormat="0" applyBorder="0" applyAlignment="0" applyProtection="0"/>
    <xf numFmtId="0" fontId="8" fillId="29" borderId="0" applyNumberFormat="0" applyBorder="0" applyAlignment="0" applyProtection="0"/>
    <xf numFmtId="0" fontId="34" fillId="48" borderId="0" applyNumberFormat="0" applyBorder="0" applyAlignment="0" applyProtection="0"/>
    <xf numFmtId="0" fontId="35" fillId="9" borderId="42" applyNumberFormat="0" applyAlignment="0" applyProtection="0"/>
    <xf numFmtId="0" fontId="32" fillId="45" borderId="45" applyNumberFormat="0" applyAlignment="0" applyProtection="0"/>
    <xf numFmtId="0" fontId="33" fillId="0" borderId="0" applyNumberFormat="0" applyFill="0" applyBorder="0" applyAlignment="0" applyProtection="0"/>
    <xf numFmtId="0" fontId="36" fillId="49" borderId="0" applyNumberFormat="0" applyBorder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24" fillId="0" borderId="48" applyNumberFormat="0" applyFill="0" applyAlignment="0" applyProtection="0"/>
    <xf numFmtId="0" fontId="24" fillId="0" borderId="0" applyNumberFormat="0" applyFill="0" applyBorder="0" applyAlignment="0" applyProtection="0"/>
    <xf numFmtId="0" fontId="23" fillId="5" borderId="42" applyNumberFormat="0" applyAlignment="0" applyProtection="0"/>
    <xf numFmtId="0" fontId="40" fillId="0" borderId="49" applyNumberFormat="0" applyFill="0" applyAlignment="0" applyProtection="0"/>
    <xf numFmtId="0" fontId="30" fillId="31" borderId="0" applyNumberFormat="0" applyBorder="0" applyAlignment="0" applyProtection="0"/>
    <xf numFmtId="0" fontId="0" fillId="7" borderId="35" applyNumberFormat="0" applyFont="0" applyAlignment="0" applyProtection="0"/>
    <xf numFmtId="0" fontId="31" fillId="9" borderId="44" applyNumberFormat="0" applyAlignment="0" applyProtection="0"/>
    <xf numFmtId="0" fontId="26" fillId="0" borderId="0" applyNumberFormat="0" applyFill="0" applyBorder="0" applyAlignment="0" applyProtection="0"/>
    <xf numFmtId="0" fontId="1" fillId="0" borderId="50" applyNumberFormat="0" applyFill="0" applyAlignment="0" applyProtection="0"/>
    <xf numFmtId="0" fontId="7" fillId="0" borderId="0" applyNumberFormat="0" applyFill="0" applyBorder="0" applyAlignment="0" applyProtection="0"/>
    <xf numFmtId="0" fontId="41" fillId="3" borderId="33" applyNumberFormat="0" applyAlignment="0" applyProtection="0"/>
    <xf numFmtId="0" fontId="42" fillId="0" borderId="40" applyNumberFormat="0" applyFill="0" applyAlignment="0" applyProtection="0"/>
    <xf numFmtId="0" fontId="43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39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2" borderId="14" xfId="0" applyFill="1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4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3" xfId="0" applyBorder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righ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6" xfId="0" applyNumberFormat="1" applyBorder="1" applyAlignment="1">
      <alignment horizontal="center"/>
    </xf>
  </cellXfs>
  <cellStyles count="117">
    <cellStyle name="Обычный" xfId="0" builtinId="0"/>
    <cellStyle name="Контрольная ячейка" xfId="1"/>
    <cellStyle name="20% — Акцент3" xfId="2" builtinId="38"/>
    <cellStyle name="20% - Акцент6" xfId="3"/>
    <cellStyle name="Денежный [0]" xfId="4" builtinId="7"/>
    <cellStyle name="40% — Акцент5" xfId="5" builtinId="47"/>
    <cellStyle name="Accent4" xfId="6"/>
    <cellStyle name="Хороший" xfId="7" builtinId="26"/>
    <cellStyle name="Запятая [0]" xfId="8" builtinId="6"/>
    <cellStyle name="Денежный" xfId="9" builtinId="4"/>
    <cellStyle name="Запятая" xfId="10" builtinId="3"/>
    <cellStyle name="40% — Акцент6" xfId="11" builtinId="51"/>
    <cellStyle name="Процент" xfId="12" builtinId="5"/>
    <cellStyle name="20% — Акцент2" xfId="13" builtinId="34"/>
    <cellStyle name="Итого" xfId="14" builtinId="25"/>
    <cellStyle name="Вывод" xfId="15" builtinId="21"/>
    <cellStyle name="Гиперссылка" xfId="16" builtinId="8"/>
    <cellStyle name="Примечание" xfId="17" builtinId="10"/>
    <cellStyle name="40% — Акцент4" xfId="18" builtinId="43"/>
    <cellStyle name="Открывавшаяся гиперссылка" xfId="19" builtinId="9"/>
    <cellStyle name="Предупреждающий текст" xfId="20" builtinId="11"/>
    <cellStyle name="Заголовок" xfId="21" builtinId="15"/>
    <cellStyle name="20% - Акцент5" xfId="22"/>
    <cellStyle name="60% - Акцент1" xfId="23"/>
    <cellStyle name="Пояснительный текст" xfId="24" builtinId="53"/>
    <cellStyle name="Заголовок 1" xfId="25" builtinId="16"/>
    <cellStyle name="Заголовок 2" xfId="26" builtinId="17"/>
    <cellStyle name="Заголовок 3" xfId="27" builtinId="18"/>
    <cellStyle name="Заголовок 4" xfId="28" builtinId="19"/>
    <cellStyle name="20% - Акцент2" xfId="29"/>
    <cellStyle name="Ввод" xfId="30" builtinId="20"/>
    <cellStyle name="Проверить ячейку" xfId="31" builtinId="23"/>
    <cellStyle name="Вычисление" xfId="32" builtinId="22"/>
    <cellStyle name="Связанная ячейка" xfId="33" builtinId="24"/>
    <cellStyle name="20% - Accent6" xfId="34"/>
    <cellStyle name="Плохой" xfId="35" builtinId="27"/>
    <cellStyle name="20% - Accent3" xfId="36"/>
    <cellStyle name="Акцент5" xfId="37" builtinId="45"/>
    <cellStyle name="Нейтральный" xfId="38" builtinId="28"/>
    <cellStyle name="Акцент1" xfId="39" builtinId="29"/>
    <cellStyle name="20% — Акцент1" xfId="40" builtinId="30"/>
    <cellStyle name="40% — Акцент1" xfId="41" builtinId="31"/>
    <cellStyle name="20% — Акцент5" xfId="42" builtinId="46"/>
    <cellStyle name="60% — Акцент1" xfId="43" builtinId="32"/>
    <cellStyle name="Акцент2" xfId="44" builtinId="33"/>
    <cellStyle name="40% — Акцент2" xfId="45" builtinId="35"/>
    <cellStyle name="20% — Акцент6" xfId="46" builtinId="50"/>
    <cellStyle name="60% — Акцент2" xfId="47" builtinId="36"/>
    <cellStyle name="20% - Accent1" xfId="48"/>
    <cellStyle name="Акцент3" xfId="49" builtinId="37"/>
    <cellStyle name="40% — Акцент3" xfId="50" builtinId="39"/>
    <cellStyle name="60% — Акцент3" xfId="51" builtinId="40"/>
    <cellStyle name="20% - Accent2" xfId="52"/>
    <cellStyle name="Акцент4" xfId="53" builtinId="41"/>
    <cellStyle name="20% — Акцент4" xfId="54" builtinId="42"/>
    <cellStyle name="60% — Акцент4" xfId="55" builtinId="44"/>
    <cellStyle name="60% — Акцент5" xfId="56" builtinId="48"/>
    <cellStyle name="20% - Accent4" xfId="57"/>
    <cellStyle name="Акцент6" xfId="58" builtinId="49"/>
    <cellStyle name="60% — Акцент6" xfId="59" builtinId="52"/>
    <cellStyle name="20% - Accent5" xfId="60"/>
    <cellStyle name="20% - Акцент1" xfId="61"/>
    <cellStyle name="20% - Акцент3" xfId="62"/>
    <cellStyle name="20% - Акцент4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Акцент1" xfId="70"/>
    <cellStyle name="40% - Акцент2" xfId="71"/>
    <cellStyle name="40% - Акцент3" xfId="72"/>
    <cellStyle name="40% - Акцент4" xfId="73"/>
    <cellStyle name="40% - Акцент5" xfId="74"/>
    <cellStyle name="40% - Акцент6" xfId="75"/>
    <cellStyle name="60% - Accent1" xfId="76"/>
    <cellStyle name="60% - Accent2" xfId="77"/>
    <cellStyle name="60% - Accent3" xfId="78"/>
    <cellStyle name="60% - Accent4" xfId="79"/>
    <cellStyle name="60% - Accent5" xfId="80"/>
    <cellStyle name="60% - Accent6" xfId="81"/>
    <cellStyle name="60% - Акцент2" xfId="82"/>
    <cellStyle name="60% - Акцент3" xfId="83"/>
    <cellStyle name="60% - Акцент4" xfId="84"/>
    <cellStyle name="60% - Акцент5" xfId="85"/>
    <cellStyle name="60% - Акцент6" xfId="86"/>
    <cellStyle name="Accent1" xfId="87"/>
    <cellStyle name="Accent2" xfId="88"/>
    <cellStyle name="Accent3" xfId="89"/>
    <cellStyle name="Accent5" xfId="90"/>
    <cellStyle name="Accent6" xfId="91"/>
    <cellStyle name="Bad" xfId="92"/>
    <cellStyle name="Calculation" xfId="93"/>
    <cellStyle name="Check Cell" xfId="94"/>
    <cellStyle name="Explanatory Text" xfId="95"/>
    <cellStyle name="Good" xfId="96"/>
    <cellStyle name="Heading 1" xfId="97"/>
    <cellStyle name="Heading 2" xfId="98"/>
    <cellStyle name="Heading 3" xfId="99"/>
    <cellStyle name="Heading 4" xfId="100"/>
    <cellStyle name="Input" xfId="101"/>
    <cellStyle name="Linked Cell" xfId="102"/>
    <cellStyle name="Neutral" xfId="103"/>
    <cellStyle name="Note" xfId="104"/>
    <cellStyle name="Output" xfId="105"/>
    <cellStyle name="Title" xfId="106"/>
    <cellStyle name="Total" xfId="107"/>
    <cellStyle name="Warning Text" xfId="108"/>
    <cellStyle name="Ввод " xfId="109"/>
    <cellStyle name="Итог" xfId="110"/>
    <cellStyle name="Название" xfId="111"/>
    <cellStyle name="Обычный 2" xfId="112"/>
    <cellStyle name="Обычный 2 2" xfId="113"/>
    <cellStyle name="Обычный 3" xfId="114"/>
    <cellStyle name="Пояснение" xfId="115"/>
    <cellStyle name="Текст предупреждения" xfId="116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K14"/>
  <sheetViews>
    <sheetView tabSelected="1" zoomScale="130" zoomScaleNormal="130" workbookViewId="0">
      <selection activeCell="E20" sqref="E20"/>
    </sheetView>
  </sheetViews>
  <sheetFormatPr defaultColWidth="8.87619047619048" defaultRowHeight="15"/>
  <cols>
    <col min="2" max="2" width="15.6285714285714" customWidth="1"/>
  </cols>
  <sheetData>
    <row r="2" ht="15.75"/>
    <row r="3" ht="15.75" spans="3:11">
      <c r="C3" s="1" t="s">
        <v>0</v>
      </c>
      <c r="D3" s="2"/>
      <c r="E3" s="2"/>
      <c r="F3" s="3"/>
      <c r="H3" s="1" t="s">
        <v>1</v>
      </c>
      <c r="I3" s="2"/>
      <c r="J3" s="2"/>
      <c r="K3" s="3"/>
    </row>
    <row r="4" ht="60.75" spans="2:11">
      <c r="B4" s="4" t="s">
        <v>2</v>
      </c>
      <c r="C4" s="5" t="s">
        <v>3</v>
      </c>
      <c r="D4" s="6"/>
      <c r="E4" s="7" t="s">
        <v>4</v>
      </c>
      <c r="F4" s="8"/>
      <c r="G4" s="9" t="s">
        <v>5</v>
      </c>
      <c r="H4" s="10" t="s">
        <v>6</v>
      </c>
      <c r="I4" s="42" t="s">
        <v>7</v>
      </c>
      <c r="J4" s="43" t="s">
        <v>8</v>
      </c>
      <c r="K4" s="44" t="s">
        <v>9</v>
      </c>
    </row>
    <row r="5" ht="15.75" spans="2:11">
      <c r="B5" s="11"/>
      <c r="C5" s="12" t="s">
        <v>10</v>
      </c>
      <c r="D5" s="13" t="s">
        <v>11</v>
      </c>
      <c r="E5" s="13" t="s">
        <v>10</v>
      </c>
      <c r="F5" s="14" t="s">
        <v>11</v>
      </c>
      <c r="G5" s="15"/>
      <c r="H5" s="12" t="s">
        <v>10</v>
      </c>
      <c r="I5" s="13" t="s">
        <v>10</v>
      </c>
      <c r="J5" s="45" t="s">
        <v>10</v>
      </c>
      <c r="K5" s="14" t="s">
        <v>10</v>
      </c>
    </row>
    <row r="6" spans="1:11">
      <c r="A6" s="16">
        <v>1</v>
      </c>
      <c r="B6" s="17" t="s">
        <v>12</v>
      </c>
      <c r="C6" s="18">
        <v>44.5</v>
      </c>
      <c r="D6" s="19">
        <v>491142.05</v>
      </c>
      <c r="E6" s="20">
        <v>41.08</v>
      </c>
      <c r="F6" s="21">
        <v>36271.67</v>
      </c>
      <c r="G6" s="22">
        <f t="shared" ref="G6:G12" si="0">D6+F6</f>
        <v>527413.72</v>
      </c>
      <c r="H6" s="23">
        <v>20.75</v>
      </c>
      <c r="I6" s="46">
        <v>20.75</v>
      </c>
      <c r="J6" s="47">
        <v>20.25</v>
      </c>
      <c r="K6" s="48">
        <f>45/60+20</f>
        <v>20.75</v>
      </c>
    </row>
    <row r="7" spans="1:11">
      <c r="A7" s="24">
        <f>A6+1</f>
        <v>2</v>
      </c>
      <c r="B7" s="25" t="s">
        <v>13</v>
      </c>
      <c r="C7" s="26">
        <v>49.5</v>
      </c>
      <c r="D7" s="27">
        <v>549860.85</v>
      </c>
      <c r="E7" s="28">
        <v>44</v>
      </c>
      <c r="F7" s="29">
        <v>39101.22</v>
      </c>
      <c r="G7" s="30">
        <f t="shared" si="0"/>
        <v>588962.07</v>
      </c>
      <c r="H7" s="31">
        <v>24</v>
      </c>
      <c r="I7" s="49">
        <v>24</v>
      </c>
      <c r="J7" s="50">
        <v>22</v>
      </c>
      <c r="K7" s="51">
        <v>22</v>
      </c>
    </row>
    <row r="8" spans="1:11">
      <c r="A8" s="24">
        <f t="shared" ref="A8:A13" si="1">A7+1</f>
        <v>3</v>
      </c>
      <c r="B8" s="25" t="s">
        <v>14</v>
      </c>
      <c r="C8" s="26">
        <v>46</v>
      </c>
      <c r="D8" s="27">
        <v>510981.8</v>
      </c>
      <c r="E8" s="28">
        <v>42</v>
      </c>
      <c r="F8" s="29">
        <v>37029.38</v>
      </c>
      <c r="G8" s="30">
        <f t="shared" si="0"/>
        <v>548011.18</v>
      </c>
      <c r="H8" s="31">
        <v>21.7</v>
      </c>
      <c r="I8" s="49">
        <v>21.7</v>
      </c>
      <c r="J8" s="50">
        <v>22</v>
      </c>
      <c r="K8" s="51">
        <v>22</v>
      </c>
    </row>
    <row r="9" spans="1:11">
      <c r="A9" s="24">
        <f t="shared" si="1"/>
        <v>4</v>
      </c>
      <c r="B9" s="25" t="s">
        <v>15</v>
      </c>
      <c r="C9" s="32">
        <v>18.8</v>
      </c>
      <c r="D9" s="27">
        <v>207188.22</v>
      </c>
      <c r="E9" s="28">
        <v>17.47</v>
      </c>
      <c r="F9" s="29">
        <v>15402.46</v>
      </c>
      <c r="G9" s="30">
        <f t="shared" si="0"/>
        <v>222590.68</v>
      </c>
      <c r="H9" s="31">
        <v>13.67</v>
      </c>
      <c r="I9" s="49">
        <v>13.07</v>
      </c>
      <c r="J9" s="50">
        <v>13.03</v>
      </c>
      <c r="K9" s="52">
        <f>2/60+13</f>
        <v>13.0333333333333</v>
      </c>
    </row>
    <row r="10" spans="1:11">
      <c r="A10" s="24">
        <f t="shared" si="1"/>
        <v>5</v>
      </c>
      <c r="B10" s="25" t="s">
        <v>16</v>
      </c>
      <c r="C10" s="32">
        <v>19</v>
      </c>
      <c r="D10" s="27">
        <v>209775.2</v>
      </c>
      <c r="E10" s="28">
        <v>36</v>
      </c>
      <c r="F10" s="29">
        <v>31797.5</v>
      </c>
      <c r="G10" s="30">
        <f t="shared" si="0"/>
        <v>241572.7</v>
      </c>
      <c r="H10" s="31">
        <v>16.9</v>
      </c>
      <c r="I10" s="49">
        <v>17.3</v>
      </c>
      <c r="J10" s="50">
        <v>14.38</v>
      </c>
      <c r="K10" s="52">
        <f>35/60+14</f>
        <v>14.5833333333333</v>
      </c>
    </row>
    <row r="11" spans="1:11">
      <c r="A11" s="24">
        <f t="shared" si="1"/>
        <v>6</v>
      </c>
      <c r="B11" s="25" t="s">
        <v>17</v>
      </c>
      <c r="C11" s="32">
        <v>20</v>
      </c>
      <c r="D11" s="27">
        <v>218279</v>
      </c>
      <c r="E11" s="28"/>
      <c r="F11" s="29"/>
      <c r="G11" s="30">
        <f t="shared" si="0"/>
        <v>218279</v>
      </c>
      <c r="H11" s="32">
        <v>10</v>
      </c>
      <c r="I11" s="28">
        <v>10</v>
      </c>
      <c r="J11" s="53"/>
      <c r="K11" s="52"/>
    </row>
    <row r="12" spans="1:11">
      <c r="A12" s="24">
        <f t="shared" si="1"/>
        <v>7</v>
      </c>
      <c r="B12" s="25" t="s">
        <v>18</v>
      </c>
      <c r="C12" s="32">
        <v>9</v>
      </c>
      <c r="D12" s="27">
        <v>97971.95</v>
      </c>
      <c r="E12" s="28"/>
      <c r="F12" s="29"/>
      <c r="G12" s="30">
        <f t="shared" si="0"/>
        <v>97971.95</v>
      </c>
      <c r="H12" s="32">
        <v>9</v>
      </c>
      <c r="I12" s="28">
        <v>9</v>
      </c>
      <c r="J12" s="50">
        <v>8</v>
      </c>
      <c r="K12" s="52">
        <v>8.5</v>
      </c>
    </row>
    <row r="13" spans="1:11">
      <c r="A13" s="24">
        <f t="shared" si="1"/>
        <v>8</v>
      </c>
      <c r="B13" s="25" t="s">
        <v>19</v>
      </c>
      <c r="C13" s="33"/>
      <c r="D13" s="34"/>
      <c r="E13" s="28"/>
      <c r="F13" s="29"/>
      <c r="G13" s="35"/>
      <c r="H13" s="32">
        <v>9.583</v>
      </c>
      <c r="I13" s="28">
        <v>10</v>
      </c>
      <c r="J13" s="50">
        <v>8.5</v>
      </c>
      <c r="K13" s="52">
        <v>8.5</v>
      </c>
    </row>
    <row r="14" ht="15.75" spans="1:11">
      <c r="A14" s="36"/>
      <c r="B14" s="37" t="s">
        <v>20</v>
      </c>
      <c r="C14" s="38">
        <f t="shared" ref="C14:F14" si="2">SUM(C6:C13)</f>
        <v>206.8</v>
      </c>
      <c r="D14" s="39">
        <f t="shared" si="2"/>
        <v>2285199.07</v>
      </c>
      <c r="E14" s="39">
        <f t="shared" si="2"/>
        <v>180.55</v>
      </c>
      <c r="F14" s="40">
        <f t="shared" si="2"/>
        <v>159602.23</v>
      </c>
      <c r="G14" s="41">
        <f>SUM(G6:G12)</f>
        <v>2444801.3</v>
      </c>
      <c r="H14" s="38">
        <f t="shared" ref="H14:K14" si="3">SUM(H6:H13)</f>
        <v>125.603</v>
      </c>
      <c r="I14" s="39">
        <f t="shared" si="3"/>
        <v>125.82</v>
      </c>
      <c r="J14" s="54">
        <f t="shared" si="3"/>
        <v>108.16</v>
      </c>
      <c r="K14" s="55">
        <f t="shared" si="3"/>
        <v>109.366666666667</v>
      </c>
    </row>
  </sheetData>
  <mergeCells count="6">
    <mergeCell ref="C3:F3"/>
    <mergeCell ref="H3:K3"/>
    <mergeCell ref="C4:D4"/>
    <mergeCell ref="E4:F4"/>
    <mergeCell ref="B4:B5"/>
    <mergeCell ref="G4:G5"/>
  </mergeCells>
  <pageMargins left="0.75" right="0.75" top="1" bottom="1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Utilizator</cp:lastModifiedBy>
  <dcterms:created xsi:type="dcterms:W3CDTF">2016-11-03T12:40:39Z</dcterms:created>
  <cp:lastPrinted>2016-11-04T08:52:35Z</cp:lastPrinted>
  <dcterms:modified xsi:type="dcterms:W3CDTF">2016-11-08T13:15:02Z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1049-10.1.0.5795</vt:lpwstr>
  </property>
</Properties>
</file>